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3995" windowHeight="7935"/>
  </bookViews>
  <sheets>
    <sheet name="table 33.14" sheetId="1" r:id="rId1"/>
  </sheets>
  <definedNames>
    <definedName name="_xlnm.Print_Area" localSheetId="0">'table 33.14'!$A$1:$O$21</definedName>
  </definedNames>
  <calcPr calcId="124519"/>
</workbook>
</file>

<file path=xl/calcChain.xml><?xml version="1.0" encoding="utf-8"?>
<calcChain xmlns="http://schemas.openxmlformats.org/spreadsheetml/2006/main">
  <c r="O18" i="1"/>
  <c r="M18"/>
  <c r="B18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<sst xmlns="http://schemas.openxmlformats.org/spreadsheetml/2006/main" count="49" uniqueCount="20">
  <si>
    <t>ENVIRONMENT &amp; FOREST</t>
  </si>
  <si>
    <t>(MT)</t>
  </si>
  <si>
    <t>ODS</t>
  </si>
  <si>
    <t>CFC-11</t>
  </si>
  <si>
    <t>CFC-12</t>
  </si>
  <si>
    <t>CFC-113</t>
  </si>
  <si>
    <t>CTC</t>
  </si>
  <si>
    <t>HCFC-22</t>
  </si>
  <si>
    <t>Mythyl Bromide</t>
  </si>
  <si>
    <t>..</t>
  </si>
  <si>
    <t>Total</t>
  </si>
  <si>
    <t>HCFC-123</t>
  </si>
  <si>
    <t>HCFC-141b</t>
  </si>
  <si>
    <t>Nil</t>
  </si>
  <si>
    <t>…</t>
  </si>
  <si>
    <t>Source: Ozone Cell, M/o Environment &amp; Forest</t>
  </si>
  <si>
    <t>Table 33.14: TOTAL CONSUMPTION OF OZONE DEPLETING SUBSTANCES (ODS)</t>
  </si>
  <si>
    <t>...</t>
  </si>
  <si>
    <t xml:space="preserve">  * ForFeedstock applications only.</t>
  </si>
  <si>
    <t>** Including 15797.784 MT for Feedstock applications.</t>
  </si>
</sst>
</file>

<file path=xl/styles.xml><?xml version="1.0" encoding="utf-8"?>
<styleSheet xmlns="http://schemas.openxmlformats.org/spreadsheetml/2006/main">
  <numFmts count="2">
    <numFmt numFmtId="174" formatCode="0.000"/>
    <numFmt numFmtId="175" formatCode="0.0"/>
  </numFmts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9"/>
      <name val="FrankLinGothicCond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>
      <alignment horizontal="right" wrapText="1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21" fillId="0" borderId="0" xfId="0" applyFont="1"/>
    <xf numFmtId="0" fontId="21" fillId="24" borderId="0" xfId="0" applyFont="1" applyFill="1"/>
    <xf numFmtId="0" fontId="21" fillId="25" borderId="0" xfId="0" applyFont="1" applyFill="1"/>
    <xf numFmtId="0" fontId="22" fillId="25" borderId="0" xfId="0" applyFont="1" applyFill="1" applyAlignment="1">
      <alignment horizontal="center"/>
    </xf>
    <xf numFmtId="0" fontId="23" fillId="25" borderId="0" xfId="0" applyFont="1" applyFill="1" applyAlignment="1">
      <alignment horizontal="center" wrapText="1"/>
    </xf>
    <xf numFmtId="0" fontId="21" fillId="25" borderId="0" xfId="0" applyFont="1" applyFill="1" applyBorder="1"/>
    <xf numFmtId="0" fontId="22" fillId="25" borderId="11" xfId="0" applyFont="1" applyFill="1" applyBorder="1" applyAlignment="1">
      <alignment horizontal="center" vertical="top"/>
    </xf>
    <xf numFmtId="0" fontId="22" fillId="25" borderId="3" xfId="0" applyFont="1" applyFill="1" applyBorder="1" applyAlignment="1">
      <alignment horizontal="center"/>
    </xf>
    <xf numFmtId="0" fontId="22" fillId="25" borderId="11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21" fillId="26" borderId="0" xfId="0" applyFont="1" applyFill="1"/>
    <xf numFmtId="175" fontId="21" fillId="26" borderId="0" xfId="0" applyNumberFormat="1" applyFont="1" applyFill="1" applyBorder="1" applyAlignment="1">
      <alignment horizontal="center"/>
    </xf>
    <xf numFmtId="175" fontId="21" fillId="26" borderId="0" xfId="0" quotePrefix="1" applyNumberFormat="1" applyFont="1" applyFill="1" applyBorder="1" applyAlignment="1">
      <alignment horizontal="center"/>
    </xf>
    <xf numFmtId="175" fontId="21" fillId="26" borderId="0" xfId="0" applyNumberFormat="1" applyFont="1" applyFill="1" applyAlignment="1">
      <alignment horizontal="center"/>
    </xf>
    <xf numFmtId="0" fontId="21" fillId="26" borderId="3" xfId="0" applyFont="1" applyFill="1" applyBorder="1" applyAlignment="1">
      <alignment horizontal="center"/>
    </xf>
    <xf numFmtId="175" fontId="21" fillId="26" borderId="3" xfId="0" applyNumberFormat="1" applyFont="1" applyFill="1" applyBorder="1" applyAlignment="1">
      <alignment horizontal="center"/>
    </xf>
    <xf numFmtId="0" fontId="21" fillId="26" borderId="0" xfId="0" applyFont="1" applyFill="1" applyAlignment="1">
      <alignment horizontal="center"/>
    </xf>
    <xf numFmtId="175" fontId="21" fillId="24" borderId="0" xfId="0" applyNumberFormat="1" applyFont="1" applyFill="1" applyBorder="1" applyAlignment="1">
      <alignment horizontal="center"/>
    </xf>
    <xf numFmtId="0" fontId="21" fillId="24" borderId="0" xfId="0" applyFont="1" applyFill="1" applyAlignment="1">
      <alignment horizontal="center"/>
    </xf>
    <xf numFmtId="175" fontId="21" fillId="24" borderId="0" xfId="0" quotePrefix="1" applyNumberFormat="1" applyFont="1" applyFill="1" applyBorder="1" applyAlignment="1">
      <alignment horizontal="center"/>
    </xf>
    <xf numFmtId="0" fontId="22" fillId="25" borderId="0" xfId="0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3" xfId="0" applyFont="1" applyFill="1" applyBorder="1" applyAlignment="1">
      <alignment horizontal="center"/>
    </xf>
    <xf numFmtId="0" fontId="21" fillId="25" borderId="0" xfId="0" applyFont="1" applyFill="1" applyAlignment="1">
      <alignment wrapText="1"/>
    </xf>
    <xf numFmtId="0" fontId="24" fillId="25" borderId="0" xfId="0" applyFont="1" applyFill="1" applyAlignment="1">
      <alignment horizontal="left"/>
    </xf>
    <xf numFmtId="0" fontId="24" fillId="25" borderId="0" xfId="0" applyFont="1" applyFill="1"/>
    <xf numFmtId="0" fontId="21" fillId="26" borderId="0" xfId="0" applyFont="1" applyFill="1" applyAlignment="1">
      <alignment horizontal="center"/>
    </xf>
    <xf numFmtId="0" fontId="21" fillId="26" borderId="0" xfId="0" applyFont="1" applyFill="1" applyAlignment="1">
      <alignment horizontal="center"/>
    </xf>
    <xf numFmtId="0" fontId="21" fillId="26" borderId="0" xfId="0" applyFont="1" applyFill="1" applyAlignment="1">
      <alignment horizontal="center"/>
    </xf>
    <xf numFmtId="174" fontId="21" fillId="26" borderId="0" xfId="0" applyNumberFormat="1" applyFont="1" applyFill="1" applyAlignment="1">
      <alignment horizontal="center"/>
    </xf>
    <xf numFmtId="174" fontId="21" fillId="24" borderId="0" xfId="0" applyNumberFormat="1" applyFont="1" applyFill="1" applyAlignment="1">
      <alignment horizontal="center"/>
    </xf>
    <xf numFmtId="0" fontId="21" fillId="26" borderId="0" xfId="0" applyFont="1" applyFill="1" applyAlignment="1">
      <alignment horizontal="center"/>
    </xf>
    <xf numFmtId="0" fontId="0" fillId="26" borderId="3" xfId="0" applyFill="1" applyBorder="1" applyAlignment="1">
      <alignment horizontal="center"/>
    </xf>
    <xf numFmtId="1" fontId="22" fillId="24" borderId="3" xfId="0" applyNumberFormat="1" applyFont="1" applyFill="1" applyBorder="1" applyAlignment="1">
      <alignment horizontal="center"/>
    </xf>
    <xf numFmtId="1" fontId="22" fillId="24" borderId="11" xfId="0" applyNumberFormat="1" applyFont="1" applyFill="1" applyBorder="1" applyAlignment="1">
      <alignment horizontal="center"/>
    </xf>
    <xf numFmtId="2" fontId="21" fillId="24" borderId="0" xfId="0" applyNumberFormat="1" applyFont="1" applyFill="1" applyAlignment="1">
      <alignment horizontal="center"/>
    </xf>
    <xf numFmtId="0" fontId="21" fillId="26" borderId="0" xfId="0" applyFont="1" applyFill="1" applyAlignment="1">
      <alignment horizontal="left"/>
    </xf>
    <xf numFmtId="0" fontId="22" fillId="25" borderId="3" xfId="0" applyFont="1" applyFill="1" applyBorder="1" applyAlignment="1">
      <alignment horizontal="right"/>
    </xf>
    <xf numFmtId="0" fontId="23" fillId="25" borderId="0" xfId="0" applyFont="1" applyFill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 headings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view="pageBreakPreview" topLeftCell="A11" zoomScaleSheetLayoutView="100" workbookViewId="0">
      <selection activeCell="K20" sqref="K20"/>
    </sheetView>
  </sheetViews>
  <sheetFormatPr defaultRowHeight="12.75"/>
  <cols>
    <col min="1" max="1" width="15.140625" style="3" customWidth="1"/>
    <col min="2" max="2" width="11.140625" style="1" bestFit="1" customWidth="1"/>
    <col min="3" max="3" width="12.42578125" style="1" customWidth="1"/>
    <col min="4" max="4" width="11.28515625" style="1" bestFit="1" customWidth="1"/>
    <col min="5" max="5" width="10.5703125" style="1" bestFit="1" customWidth="1"/>
    <col min="6" max="6" width="11.28515625" style="1" bestFit="1" customWidth="1"/>
    <col min="7" max="7" width="10.85546875" style="1" bestFit="1" customWidth="1"/>
    <col min="8" max="9" width="11.28515625" style="1" bestFit="1" customWidth="1"/>
    <col min="10" max="10" width="11.140625" style="1" bestFit="1" customWidth="1"/>
    <col min="11" max="11" width="9.7109375" style="1" bestFit="1" customWidth="1"/>
    <col min="12" max="13" width="9.140625" style="1"/>
    <col min="14" max="14" width="9.42578125" style="1" bestFit="1" customWidth="1"/>
    <col min="15" max="15" width="11" style="1" customWidth="1"/>
    <col min="16" max="16384" width="9.140625" style="1"/>
  </cols>
  <sheetData>
    <row r="1" spans="1:15" ht="20.100000000000001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3"/>
      <c r="M1" s="3"/>
      <c r="N1" s="3"/>
      <c r="O1" s="3"/>
    </row>
    <row r="2" spans="1:15" ht="20.100000000000001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0.10000000000000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M3" s="3"/>
      <c r="N3" s="3"/>
      <c r="O3" s="3"/>
    </row>
    <row r="4" spans="1:15" ht="20.100000000000001" customHeight="1">
      <c r="A4" s="39" t="s">
        <v>16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0.100000000000001" customHeight="1">
      <c r="A5" s="6"/>
      <c r="B5" s="6"/>
      <c r="C5" s="6"/>
      <c r="D5" s="6"/>
      <c r="E5" s="6"/>
      <c r="F5" s="6"/>
      <c r="G5" s="6"/>
      <c r="H5" s="6"/>
      <c r="I5" s="6"/>
      <c r="J5" s="3"/>
      <c r="K5" s="3"/>
      <c r="L5" s="38" t="s">
        <v>1</v>
      </c>
      <c r="M5" s="38"/>
      <c r="N5" s="38"/>
      <c r="O5" s="38"/>
    </row>
    <row r="6" spans="1:15" ht="20.100000000000001" customHeight="1">
      <c r="A6" s="7" t="s">
        <v>2</v>
      </c>
      <c r="B6" s="7">
        <v>2000</v>
      </c>
      <c r="C6" s="7">
        <v>2001</v>
      </c>
      <c r="D6" s="7">
        <v>2002</v>
      </c>
      <c r="E6" s="7">
        <v>2003</v>
      </c>
      <c r="F6" s="7">
        <v>2004</v>
      </c>
      <c r="G6" s="7">
        <v>2005</v>
      </c>
      <c r="H6" s="7">
        <v>2006</v>
      </c>
      <c r="I6" s="7">
        <v>2007</v>
      </c>
      <c r="J6" s="7">
        <v>2008</v>
      </c>
      <c r="K6" s="7">
        <v>2009</v>
      </c>
      <c r="L6" s="7">
        <v>2010</v>
      </c>
      <c r="M6" s="7">
        <v>2011</v>
      </c>
      <c r="N6" s="7">
        <v>2012</v>
      </c>
      <c r="O6" s="7">
        <v>2013</v>
      </c>
    </row>
    <row r="7" spans="1:15" ht="20.100000000000001" customHeight="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</row>
    <row r="8" spans="1:15" ht="20.100000000000001" customHeight="1">
      <c r="A8" s="21"/>
      <c r="B8" s="10"/>
      <c r="C8" s="10"/>
      <c r="D8" s="10"/>
      <c r="E8" s="10"/>
      <c r="F8" s="10"/>
      <c r="G8" s="10"/>
      <c r="H8" s="10"/>
      <c r="I8" s="10"/>
      <c r="J8" s="10"/>
      <c r="K8" s="11"/>
      <c r="L8" s="28"/>
      <c r="M8" s="28"/>
      <c r="N8" s="32"/>
      <c r="O8" s="29"/>
    </row>
    <row r="9" spans="1:15" s="2" customFormat="1" ht="20.100000000000001" customHeight="1">
      <c r="A9" s="22" t="s">
        <v>3</v>
      </c>
      <c r="B9" s="18">
        <v>3002</v>
      </c>
      <c r="C9" s="18">
        <v>2196</v>
      </c>
      <c r="D9" s="18">
        <v>1680</v>
      </c>
      <c r="E9" s="18">
        <v>829</v>
      </c>
      <c r="F9" s="18">
        <v>426</v>
      </c>
      <c r="G9" s="18">
        <v>337.29</v>
      </c>
      <c r="H9" s="18">
        <v>514.89</v>
      </c>
      <c r="I9" s="18">
        <v>274.89999999999998</v>
      </c>
      <c r="J9" s="18">
        <v>101.58</v>
      </c>
      <c r="K9" s="19">
        <v>43.5</v>
      </c>
      <c r="L9" s="19">
        <v>78.616</v>
      </c>
      <c r="M9" s="19" t="s">
        <v>13</v>
      </c>
      <c r="N9" s="19" t="s">
        <v>13</v>
      </c>
      <c r="O9" s="19" t="s">
        <v>13</v>
      </c>
    </row>
    <row r="10" spans="1:15" ht="20.100000000000001" customHeight="1">
      <c r="A10" s="22" t="s">
        <v>4</v>
      </c>
      <c r="B10" s="12">
        <v>2612</v>
      </c>
      <c r="C10" s="12">
        <v>2315</v>
      </c>
      <c r="D10" s="12">
        <v>2210</v>
      </c>
      <c r="E10" s="12">
        <v>1777</v>
      </c>
      <c r="F10" s="12">
        <v>1808</v>
      </c>
      <c r="G10" s="12">
        <v>1609</v>
      </c>
      <c r="H10" s="12">
        <v>3017.85</v>
      </c>
      <c r="I10" s="12">
        <v>723.6</v>
      </c>
      <c r="J10" s="12">
        <v>109.682</v>
      </c>
      <c r="K10" s="17">
        <v>158.69999999999999</v>
      </c>
      <c r="L10" s="28">
        <v>212.11699999999999</v>
      </c>
      <c r="M10" s="28" t="s">
        <v>13</v>
      </c>
      <c r="N10" s="32" t="s">
        <v>13</v>
      </c>
      <c r="O10" s="29" t="s">
        <v>13</v>
      </c>
    </row>
    <row r="11" spans="1:15" s="2" customFormat="1" ht="20.100000000000001" customHeight="1">
      <c r="A11" s="22" t="s">
        <v>5</v>
      </c>
      <c r="B11" s="18" t="s">
        <v>9</v>
      </c>
      <c r="C11" s="18">
        <v>5</v>
      </c>
      <c r="D11" s="18">
        <v>29</v>
      </c>
      <c r="E11" s="18">
        <v>4</v>
      </c>
      <c r="F11" s="18">
        <v>10</v>
      </c>
      <c r="G11" s="18">
        <v>14.32</v>
      </c>
      <c r="H11" s="18" t="s">
        <v>9</v>
      </c>
      <c r="I11" s="18" t="s">
        <v>9</v>
      </c>
      <c r="J11" s="18">
        <v>6.6</v>
      </c>
      <c r="K11" s="19" t="s">
        <v>9</v>
      </c>
      <c r="L11" s="19" t="s">
        <v>13</v>
      </c>
      <c r="M11" s="19" t="s">
        <v>13</v>
      </c>
      <c r="N11" s="19" t="s">
        <v>13</v>
      </c>
      <c r="O11" s="19" t="s">
        <v>13</v>
      </c>
    </row>
    <row r="12" spans="1:15" ht="20.100000000000001" customHeight="1">
      <c r="A12" s="22" t="s">
        <v>6</v>
      </c>
      <c r="B12" s="12">
        <v>11043</v>
      </c>
      <c r="C12" s="12">
        <v>8471</v>
      </c>
      <c r="D12" s="12">
        <v>9510</v>
      </c>
      <c r="E12" s="12">
        <v>9798</v>
      </c>
      <c r="F12" s="12">
        <v>6781</v>
      </c>
      <c r="G12" s="12">
        <v>1494.5</v>
      </c>
      <c r="H12" s="12">
        <v>3636.8</v>
      </c>
      <c r="I12" s="12">
        <v>634</v>
      </c>
      <c r="J12" s="12">
        <v>1563.68</v>
      </c>
      <c r="K12" s="17">
        <v>34.700000000000003</v>
      </c>
      <c r="L12" s="28" t="s">
        <v>13</v>
      </c>
      <c r="M12" s="28" t="s">
        <v>13</v>
      </c>
      <c r="N12" s="32" t="s">
        <v>13</v>
      </c>
      <c r="O12" s="32" t="s">
        <v>13</v>
      </c>
    </row>
    <row r="13" spans="1:15" s="2" customFormat="1" ht="20.100000000000001" customHeight="1">
      <c r="A13" s="22" t="s">
        <v>7</v>
      </c>
      <c r="B13" s="20">
        <v>3583</v>
      </c>
      <c r="C13" s="20">
        <v>2973</v>
      </c>
      <c r="D13" s="18">
        <v>3207</v>
      </c>
      <c r="E13" s="18">
        <v>3648</v>
      </c>
      <c r="F13" s="18">
        <v>7228</v>
      </c>
      <c r="G13" s="18">
        <v>8854.27</v>
      </c>
      <c r="H13" s="18">
        <v>6136.95</v>
      </c>
      <c r="I13" s="18">
        <v>14576.6</v>
      </c>
      <c r="J13" s="18">
        <v>10831.73</v>
      </c>
      <c r="K13" s="19">
        <v>9386.4</v>
      </c>
      <c r="L13" s="19">
        <v>12503.013000000001</v>
      </c>
      <c r="M13" s="19">
        <v>10266.385</v>
      </c>
      <c r="N13" s="36">
        <v>15645.51</v>
      </c>
      <c r="O13" s="19">
        <v>8029.4350000000004</v>
      </c>
    </row>
    <row r="14" spans="1:15" ht="20.100000000000001" customHeight="1">
      <c r="A14" s="22" t="s">
        <v>11</v>
      </c>
      <c r="B14" s="13">
        <v>20</v>
      </c>
      <c r="C14" s="13">
        <v>25</v>
      </c>
      <c r="D14" s="12">
        <v>25</v>
      </c>
      <c r="E14" s="12">
        <v>0</v>
      </c>
      <c r="F14" s="12">
        <v>60</v>
      </c>
      <c r="G14" s="12">
        <v>15.26</v>
      </c>
      <c r="H14" s="12" t="s">
        <v>9</v>
      </c>
      <c r="I14" s="12">
        <v>27.2</v>
      </c>
      <c r="J14" s="12">
        <v>101</v>
      </c>
      <c r="K14" s="14">
        <v>238</v>
      </c>
      <c r="L14" s="28">
        <v>115.08499999999999</v>
      </c>
      <c r="M14" s="28" t="s">
        <v>13</v>
      </c>
      <c r="N14" s="32">
        <v>136</v>
      </c>
      <c r="O14" s="30">
        <v>196.952</v>
      </c>
    </row>
    <row r="15" spans="1:15" s="2" customFormat="1" ht="20.100000000000001" customHeight="1">
      <c r="A15" s="22" t="s">
        <v>12</v>
      </c>
      <c r="B15" s="12">
        <v>483</v>
      </c>
      <c r="C15" s="12">
        <v>359</v>
      </c>
      <c r="D15" s="12">
        <v>1401</v>
      </c>
      <c r="E15" s="12">
        <v>952</v>
      </c>
      <c r="F15" s="12">
        <v>1357</v>
      </c>
      <c r="G15" s="12">
        <v>2155.92</v>
      </c>
      <c r="H15" s="12" t="s">
        <v>9</v>
      </c>
      <c r="I15" s="12">
        <v>4711.8999999999996</v>
      </c>
      <c r="J15" s="12">
        <v>12588.9</v>
      </c>
      <c r="K15" s="27">
        <v>7900</v>
      </c>
      <c r="L15" s="28">
        <v>7836.8</v>
      </c>
      <c r="M15" s="30">
        <v>7924</v>
      </c>
      <c r="N15" s="30">
        <v>6400</v>
      </c>
      <c r="O15" s="30">
        <v>4568.2160000000003</v>
      </c>
    </row>
    <row r="16" spans="1:15" s="2" customFormat="1" ht="20.100000000000001" customHeight="1">
      <c r="A16" s="22"/>
      <c r="B16" s="18"/>
      <c r="C16" s="18"/>
      <c r="D16" s="18"/>
      <c r="E16" s="18"/>
      <c r="F16" s="18"/>
      <c r="G16" s="18"/>
      <c r="H16" s="18"/>
      <c r="I16" s="18"/>
      <c r="J16" s="18"/>
      <c r="K16" s="19"/>
      <c r="L16" s="19"/>
      <c r="M16" s="31"/>
      <c r="N16" s="31"/>
      <c r="O16" s="31"/>
    </row>
    <row r="17" spans="1:15" ht="20.100000000000001" customHeight="1">
      <c r="A17" s="23" t="s">
        <v>8</v>
      </c>
      <c r="B17" s="16" t="s">
        <v>9</v>
      </c>
      <c r="C17" s="16">
        <v>27</v>
      </c>
      <c r="D17" s="16">
        <v>9510</v>
      </c>
      <c r="E17" s="16" t="s">
        <v>9</v>
      </c>
      <c r="F17" s="16" t="s">
        <v>9</v>
      </c>
      <c r="G17" s="16" t="s">
        <v>9</v>
      </c>
      <c r="H17" s="16" t="s">
        <v>9</v>
      </c>
      <c r="I17" s="16" t="s">
        <v>9</v>
      </c>
      <c r="J17" s="16" t="s">
        <v>9</v>
      </c>
      <c r="K17" s="15" t="s">
        <v>9</v>
      </c>
      <c r="L17" s="28" t="s">
        <v>14</v>
      </c>
      <c r="M17" s="15" t="s">
        <v>14</v>
      </c>
      <c r="N17" s="15" t="s">
        <v>14</v>
      </c>
      <c r="O17" s="33" t="s">
        <v>17</v>
      </c>
    </row>
    <row r="18" spans="1:15" s="2" customFormat="1" ht="20.100000000000001" customHeight="1">
      <c r="A18" s="8" t="s">
        <v>10</v>
      </c>
      <c r="B18" s="34">
        <f t="shared" ref="B18:J18" si="0">SUM(B9:B17)</f>
        <v>20743</v>
      </c>
      <c r="C18" s="34">
        <f t="shared" si="0"/>
        <v>16371</v>
      </c>
      <c r="D18" s="34">
        <f t="shared" si="0"/>
        <v>27572</v>
      </c>
      <c r="E18" s="34">
        <f t="shared" si="0"/>
        <v>17008</v>
      </c>
      <c r="F18" s="34">
        <f t="shared" si="0"/>
        <v>17670</v>
      </c>
      <c r="G18" s="34">
        <f t="shared" si="0"/>
        <v>14480.560000000001</v>
      </c>
      <c r="H18" s="34">
        <f t="shared" si="0"/>
        <v>13306.49</v>
      </c>
      <c r="I18" s="34">
        <f t="shared" si="0"/>
        <v>20948.2</v>
      </c>
      <c r="J18" s="34">
        <f t="shared" si="0"/>
        <v>25303.171999999999</v>
      </c>
      <c r="K18" s="35">
        <v>17761.3</v>
      </c>
      <c r="L18" s="35">
        <v>20745.631000000001</v>
      </c>
      <c r="M18" s="35">
        <f>M13+M15</f>
        <v>18190.385000000002</v>
      </c>
      <c r="N18" s="35">
        <v>22182</v>
      </c>
      <c r="O18" s="35">
        <f>O13+O14+O15</f>
        <v>12794.603000000001</v>
      </c>
    </row>
    <row r="19" spans="1:15" ht="20.100000000000001" customHeight="1">
      <c r="A19" s="11" t="s">
        <v>15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0.100000000000001" customHeight="1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20.100000000000001" customHeight="1">
      <c r="A21" s="37" t="s">
        <v>19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1"/>
      <c r="M21" s="11"/>
      <c r="N21" s="11"/>
      <c r="O21" s="11"/>
    </row>
    <row r="23" spans="1:15">
      <c r="A23" s="24"/>
    </row>
  </sheetData>
  <mergeCells count="4">
    <mergeCell ref="A21:K21"/>
    <mergeCell ref="L5:O5"/>
    <mergeCell ref="A2:O2"/>
    <mergeCell ref="A4:O4"/>
  </mergeCells>
  <phoneticPr fontId="20" type="noConversion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33.14</vt:lpstr>
      <vt:lpstr>'table 33.14'!Print_Area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sbchaturvedi</dc:creator>
  <cp:lastModifiedBy>Lenovo1</cp:lastModifiedBy>
  <cp:lastPrinted>2014-12-19T05:22:55Z</cp:lastPrinted>
  <dcterms:created xsi:type="dcterms:W3CDTF">2011-01-17T05:48:22Z</dcterms:created>
  <dcterms:modified xsi:type="dcterms:W3CDTF">2020-12-05T07:20:40Z</dcterms:modified>
</cp:coreProperties>
</file>